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2 Filing\"/>
    </mc:Choice>
  </mc:AlternateContent>
  <xr:revisionPtr revIDLastSave="0" documentId="13_ncr:1_{59114741-F113-424E-8C55-958ADE3343C6}" xr6:coauthVersionLast="47" xr6:coauthVersionMax="47" xr10:uidLastSave="{00000000-0000-0000-0000-000000000000}"/>
  <bookViews>
    <workbookView xWindow="-55725" yWindow="30" windowWidth="9600" windowHeight="4905" xr2:uid="{2D02A4FC-F173-4520-99F8-1366E2B9942F}"/>
  </bookViews>
  <sheets>
    <sheet name="MPUC-CMP-1-31 ATT 1" sheetId="1" r:id="rId1"/>
  </sheets>
  <definedNames>
    <definedName name="_xlnm._FilterDatabase" localSheetId="0" hidden="1">'MPUC-CMP-1-31 ATT 1'!$B$7:$F$60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D23" i="1"/>
  <c r="F22" i="1"/>
  <c r="F21" i="1"/>
  <c r="F20" i="1"/>
  <c r="F19" i="1"/>
  <c r="F18" i="1"/>
  <c r="F17" i="1"/>
  <c r="F16" i="1"/>
  <c r="F15" i="1"/>
  <c r="E14" i="1"/>
  <c r="F14" i="1" s="1"/>
  <c r="F13" i="1"/>
  <c r="F12" i="1"/>
  <c r="F11" i="1"/>
  <c r="F10" i="1"/>
  <c r="F9" i="1"/>
  <c r="F8" i="1"/>
  <c r="F23" i="1" l="1"/>
  <c r="F61" i="1" s="1"/>
  <c r="D61" i="1"/>
  <c r="E61" i="1"/>
</calcChain>
</file>

<file path=xl/sharedStrings.xml><?xml version="1.0" encoding="utf-8"?>
<sst xmlns="http://schemas.openxmlformats.org/spreadsheetml/2006/main" count="64" uniqueCount="63">
  <si>
    <t>ORDER</t>
  </si>
  <si>
    <t>ORDER DESCRIPTION</t>
  </si>
  <si>
    <t>Com-General &amp; Admin Exp</t>
  </si>
  <si>
    <t>Com-Generic Reg Proceedings</t>
  </si>
  <si>
    <t>Com-Reg Serv</t>
  </si>
  <si>
    <t>Dist-General &amp; Admin Exp</t>
  </si>
  <si>
    <t>Dist-Generic Reg Proceedings</t>
  </si>
  <si>
    <t>Dist-Reg Serv</t>
  </si>
  <si>
    <t>Trans-General &amp; Admin Exp</t>
  </si>
  <si>
    <t>Trans-Generic Reg Proceedings</t>
  </si>
  <si>
    <t>Trans-Reg Serv</t>
  </si>
  <si>
    <t>President's Office - Administration</t>
  </si>
  <si>
    <t>President's Office - Donations</t>
  </si>
  <si>
    <t>CMP Telecomm - Admin Exps</t>
  </si>
  <si>
    <t>Conroy Smart Grid Planning</t>
  </si>
  <si>
    <t>donot use CEO CMP Reg FilingsSup-Com</t>
  </si>
  <si>
    <t>Com-Reg Serv to NYSEG</t>
  </si>
  <si>
    <t>CMP ECC- EL- General &amp; Admin Exps</t>
  </si>
  <si>
    <t>Battery Purchase</t>
  </si>
  <si>
    <t>Controller Activities to RG&amp;E</t>
  </si>
  <si>
    <t>Gas - CMP General Reg Support of MNG</t>
  </si>
  <si>
    <t>CMP OH GC AM&amp;P - 9301 AM&amp;P</t>
  </si>
  <si>
    <t>CMP Reg Services for UI - Dist Support</t>
  </si>
  <si>
    <t>Mobile &amp; telephone expenses</t>
  </si>
  <si>
    <t>CMP- Treasury Bank Fees</t>
  </si>
  <si>
    <t>Elec-Public Affairs Admin Expense</t>
  </si>
  <si>
    <t>Public Affairs-Off Supp &amp; Exp</t>
  </si>
  <si>
    <t>Office of the CEO</t>
  </si>
  <si>
    <t>Quality Initiative</t>
  </si>
  <si>
    <t>CMP Miscellaneous</t>
  </si>
  <si>
    <t>Materials Management Planning</t>
  </si>
  <si>
    <t>Public Education</t>
  </si>
  <si>
    <t>OSG CMP FedEx Charges OM</t>
  </si>
  <si>
    <t>CMP to UI-D Rate Case Internal Labor</t>
  </si>
  <si>
    <t>CMP-T Rate Case Internal Labor</t>
  </si>
  <si>
    <t>CMP-D Rate Case Internal Labor</t>
  </si>
  <si>
    <t>CMP Key Accounts</t>
  </si>
  <si>
    <t>SW Mainframe CMP</t>
  </si>
  <si>
    <t>SW Wintel CMP</t>
  </si>
  <si>
    <t>Operating&amp;Capital Budgets</t>
  </si>
  <si>
    <t>Vodafone CMP</t>
  </si>
  <si>
    <t>Ext.Svs- CMP Rate Case 2016</t>
  </si>
  <si>
    <t>02.02.00 SEC-Fire CMP</t>
  </si>
  <si>
    <t>Labor/Employee Relations - CMP</t>
  </si>
  <si>
    <t>04.01.00 HR Training - CMP</t>
  </si>
  <si>
    <t>IT Security Compliance SVCES CMP</t>
  </si>
  <si>
    <t>Telecom CMP</t>
  </si>
  <si>
    <t>12.12.00 Communications  - CMP EMPLOYEE</t>
  </si>
  <si>
    <t>08.04.00 CMP EMPLOYEE RELATED CLAIM LG</t>
  </si>
  <si>
    <t>01.16.00 CMP INCREMENTAL SUPPLIES COVID</t>
  </si>
  <si>
    <t>08.09.00 Legal Claims Management CMP</t>
  </si>
  <si>
    <t>04.04.00 HR Shared Service Center - CMP</t>
  </si>
  <si>
    <t>Legal Direct Support - CMP</t>
  </si>
  <si>
    <t>02.04.00 Personnel SpSvcs CMP</t>
  </si>
  <si>
    <t>Central Maine Power Company (CMP)</t>
  </si>
  <si>
    <t>2023 ISO New England Inc. Transmission, Markets and Services Tariff</t>
  </si>
  <si>
    <t>Docket No. ER20-2054</t>
  </si>
  <si>
    <t>Maine Public Utilities Commission (MPUC)</t>
  </si>
  <si>
    <t>MPUC-CMP-1-31 Attachment 1</t>
  </si>
  <si>
    <t>Line #</t>
  </si>
  <si>
    <t>Note:</t>
  </si>
  <si>
    <t>posted as a debit.</t>
  </si>
  <si>
    <t xml:space="preserve">Line 16. CMP ECC- EL- General &amp; Admin Exps - in 2021 Manual Journal entry of $602k was posted as credit should have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</si>
</sst>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3" applyAlignment="1">
      <alignment horizontal="centerContinuous" vertical="top"/>
    </xf>
    <xf numFmtId="0" fontId="2" fillId="0" borderId="0" xfId="3" applyAlignment="1">
      <alignment vertical="top"/>
    </xf>
    <xf numFmtId="43" fontId="0" fillId="0" borderId="0" xfId="4" applyFont="1" applyAlignment="1">
      <alignment horizontal="centerContinuous" vertical="top"/>
    </xf>
    <xf numFmtId="0" fontId="3" fillId="0" borderId="1" xfId="2" applyFont="1" applyBorder="1" applyAlignment="1">
      <alignment horizontal="center" vertical="center"/>
    </xf>
    <xf numFmtId="0" fontId="2" fillId="0" borderId="1" xfId="3" applyBorder="1" applyAlignment="1">
      <alignment vertical="top"/>
    </xf>
    <xf numFmtId="0" fontId="4" fillId="0" borderId="0" xfId="3" applyFont="1" applyAlignment="1">
      <alignment vertical="top"/>
    </xf>
    <xf numFmtId="164" fontId="4" fillId="0" borderId="0" xfId="3" applyNumberFormat="1" applyFont="1" applyAlignment="1">
      <alignment vertical="top"/>
    </xf>
    <xf numFmtId="0" fontId="4" fillId="0" borderId="0" xfId="3" applyFont="1" applyAlignment="1">
      <alignment vertical="top" wrapText="1"/>
    </xf>
    <xf numFmtId="43" fontId="2" fillId="0" borderId="0" xfId="3" applyNumberFormat="1" applyAlignment="1">
      <alignment vertical="top"/>
    </xf>
    <xf numFmtId="0" fontId="5" fillId="0" borderId="0" xfId="0" applyFont="1" applyAlignment="1">
      <alignment horizontal="center"/>
    </xf>
    <xf numFmtId="164" fontId="4" fillId="0" borderId="1" xfId="3" applyNumberFormat="1" applyFont="1" applyBorder="1" applyAlignment="1">
      <alignment vertical="top"/>
    </xf>
    <xf numFmtId="166" fontId="4" fillId="0" borderId="2" xfId="1" applyNumberFormat="1" applyFont="1" applyBorder="1" applyAlignment="1">
      <alignment vertical="top"/>
    </xf>
    <xf numFmtId="166" fontId="4" fillId="0" borderId="0" xfId="1" applyNumberFormat="1" applyFont="1" applyAlignment="1">
      <alignment vertical="top"/>
    </xf>
    <xf numFmtId="44" fontId="2" fillId="0" borderId="0" xfId="3" applyNumberFormat="1" applyAlignment="1">
      <alignment vertical="top"/>
    </xf>
  </cellXfs>
  <cellStyles count="5">
    <cellStyle name="Comma 3" xfId="4" xr:uid="{918CE66A-087E-46C7-AAD4-9C8B3D4A4171}"/>
    <cellStyle name="Currency" xfId="1" builtinId="4"/>
    <cellStyle name="Normal" xfId="0" builtinId="0"/>
    <cellStyle name="Normal 2" xfId="2" xr:uid="{9622CC20-2CBA-4AAC-9915-3B50200A577F}"/>
    <cellStyle name="Normal 4" xfId="3" xr:uid="{FC228585-A5DB-490E-8A8B-4573431A45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3016-4B01-48B8-A725-A6AB94766400}">
  <sheetPr>
    <pageSetUpPr fitToPage="1"/>
  </sheetPr>
  <dimension ref="A1:G80"/>
  <sheetViews>
    <sheetView tabSelected="1" workbookViewId="0">
      <pane xSplit="3" ySplit="7" topLeftCell="D12" activePane="bottomRight" state="frozen"/>
      <selection pane="topRight" activeCell="C1" sqref="C1"/>
      <selection pane="bottomLeft" activeCell="A6" sqref="A6"/>
      <selection pane="bottomRight" activeCell="B62" sqref="B62"/>
    </sheetView>
  </sheetViews>
  <sheetFormatPr defaultRowHeight="12.5" x14ac:dyDescent="0.35"/>
  <cols>
    <col min="1" max="1" width="5.26953125" style="2" bestFit="1" customWidth="1"/>
    <col min="2" max="2" width="13.6328125" style="2" customWidth="1"/>
    <col min="3" max="3" width="34.36328125" style="2" customWidth="1"/>
    <col min="4" max="4" width="13.26953125" style="2" customWidth="1"/>
    <col min="5" max="5" width="15.1796875" style="2" customWidth="1"/>
    <col min="6" max="6" width="13.1796875" style="2" customWidth="1"/>
    <col min="7" max="16384" width="8.7265625" style="2"/>
  </cols>
  <sheetData>
    <row r="1" spans="1:6" ht="12.5" customHeight="1" x14ac:dyDescent="0.3">
      <c r="B1" s="10" t="s">
        <v>54</v>
      </c>
      <c r="C1" s="10"/>
      <c r="D1" s="10"/>
      <c r="E1" s="10"/>
      <c r="F1" s="10"/>
    </row>
    <row r="2" spans="1:6" ht="12.5" customHeight="1" x14ac:dyDescent="0.3">
      <c r="B2" s="10" t="s">
        <v>55</v>
      </c>
      <c r="C2" s="10"/>
      <c r="D2" s="10"/>
      <c r="E2" s="10"/>
      <c r="F2" s="10"/>
    </row>
    <row r="3" spans="1:6" ht="12.5" customHeight="1" x14ac:dyDescent="0.3">
      <c r="B3" s="10" t="s">
        <v>56</v>
      </c>
      <c r="C3" s="10"/>
      <c r="D3" s="10"/>
      <c r="E3" s="10"/>
      <c r="F3" s="10"/>
    </row>
    <row r="4" spans="1:6" ht="12.5" customHeight="1" x14ac:dyDescent="0.3">
      <c r="B4" s="10" t="s">
        <v>57</v>
      </c>
      <c r="C4" s="10"/>
      <c r="D4" s="10"/>
      <c r="E4" s="10"/>
      <c r="F4" s="10"/>
    </row>
    <row r="5" spans="1:6" ht="12.5" customHeight="1" x14ac:dyDescent="0.3">
      <c r="B5" s="10" t="s">
        <v>58</v>
      </c>
      <c r="C5" s="10"/>
      <c r="D5" s="10"/>
      <c r="E5" s="10"/>
      <c r="F5" s="10"/>
    </row>
    <row r="6" spans="1:6" ht="14.5" x14ac:dyDescent="0.35">
      <c r="B6" s="1"/>
      <c r="C6" s="1"/>
      <c r="D6" s="1"/>
      <c r="E6" s="3"/>
      <c r="F6" s="1"/>
    </row>
    <row r="7" spans="1:6" ht="13" x14ac:dyDescent="0.35">
      <c r="A7" s="4" t="s">
        <v>59</v>
      </c>
      <c r="B7" s="4" t="s">
        <v>0</v>
      </c>
      <c r="C7" s="4" t="s">
        <v>1</v>
      </c>
      <c r="D7" s="4">
        <v>2022</v>
      </c>
      <c r="E7" s="4">
        <v>2021</v>
      </c>
      <c r="F7" s="5"/>
    </row>
    <row r="8" spans="1:6" ht="13" x14ac:dyDescent="0.35">
      <c r="A8" s="6">
        <v>1</v>
      </c>
      <c r="B8" s="6">
        <v>9400006217</v>
      </c>
      <c r="C8" s="6" t="s">
        <v>2</v>
      </c>
      <c r="D8" s="13">
        <v>78541.679999999993</v>
      </c>
      <c r="E8" s="13">
        <v>316471.96999999997</v>
      </c>
      <c r="F8" s="13">
        <f>D8-E8</f>
        <v>-237930.28999999998</v>
      </c>
    </row>
    <row r="9" spans="1:6" ht="13" x14ac:dyDescent="0.35">
      <c r="A9" s="6">
        <v>2</v>
      </c>
      <c r="B9" s="6">
        <v>9400006221</v>
      </c>
      <c r="C9" s="6" t="s">
        <v>3</v>
      </c>
      <c r="D9" s="7">
        <v>9</v>
      </c>
      <c r="E9" s="7"/>
      <c r="F9" s="7">
        <f t="shared" ref="F9:F60" si="0">D9-E9</f>
        <v>9</v>
      </c>
    </row>
    <row r="10" spans="1:6" ht="13" x14ac:dyDescent="0.35">
      <c r="A10" s="6">
        <v>3</v>
      </c>
      <c r="B10" s="6">
        <v>9400006228</v>
      </c>
      <c r="C10" s="6" t="s">
        <v>4</v>
      </c>
      <c r="D10" s="7">
        <v>48613.84</v>
      </c>
      <c r="E10" s="7">
        <v>4191.1899999999996</v>
      </c>
      <c r="F10" s="7">
        <f t="shared" si="0"/>
        <v>44422.649999999994</v>
      </c>
    </row>
    <row r="11" spans="1:6" ht="13" x14ac:dyDescent="0.35">
      <c r="A11" s="6">
        <v>4</v>
      </c>
      <c r="B11" s="6">
        <v>9400006235</v>
      </c>
      <c r="C11" s="6" t="s">
        <v>5</v>
      </c>
      <c r="D11" s="7">
        <v>5832.3600000000006</v>
      </c>
      <c r="E11" s="7">
        <v>39695.94</v>
      </c>
      <c r="F11" s="7">
        <f t="shared" si="0"/>
        <v>-33863.58</v>
      </c>
    </row>
    <row r="12" spans="1:6" ht="13" x14ac:dyDescent="0.35">
      <c r="A12" s="6">
        <v>5</v>
      </c>
      <c r="B12" s="6">
        <v>9400006239</v>
      </c>
      <c r="C12" s="6" t="s">
        <v>6</v>
      </c>
      <c r="D12" s="7">
        <v>175352.6</v>
      </c>
      <c r="E12" s="7"/>
      <c r="F12" s="7">
        <f t="shared" si="0"/>
        <v>175352.6</v>
      </c>
    </row>
    <row r="13" spans="1:6" ht="13" x14ac:dyDescent="0.35">
      <c r="A13" s="6">
        <v>6</v>
      </c>
      <c r="B13" s="6">
        <v>9400006261</v>
      </c>
      <c r="C13" s="6" t="s">
        <v>7</v>
      </c>
      <c r="D13" s="7">
        <v>4728.0199999999995</v>
      </c>
      <c r="E13" s="7"/>
      <c r="F13" s="7">
        <f t="shared" si="0"/>
        <v>4728.0199999999995</v>
      </c>
    </row>
    <row r="14" spans="1:6" ht="13" x14ac:dyDescent="0.35">
      <c r="A14" s="6">
        <v>7</v>
      </c>
      <c r="B14" s="6">
        <v>9400006267</v>
      </c>
      <c r="C14" s="6" t="s">
        <v>8</v>
      </c>
      <c r="D14" s="7">
        <v>412323.83</v>
      </c>
      <c r="E14" s="7">
        <f>66598.16-71990</f>
        <v>-5391.8399999999965</v>
      </c>
      <c r="F14" s="7">
        <f t="shared" si="0"/>
        <v>417715.67000000004</v>
      </c>
    </row>
    <row r="15" spans="1:6" ht="13" x14ac:dyDescent="0.35">
      <c r="A15" s="6">
        <v>8</v>
      </c>
      <c r="B15" s="6">
        <v>9400006271</v>
      </c>
      <c r="C15" s="6" t="s">
        <v>9</v>
      </c>
      <c r="D15" s="7">
        <v>289051.5</v>
      </c>
      <c r="E15" s="7">
        <v>190212.22</v>
      </c>
      <c r="F15" s="7">
        <f t="shared" si="0"/>
        <v>98839.28</v>
      </c>
    </row>
    <row r="16" spans="1:6" ht="13" x14ac:dyDescent="0.35">
      <c r="A16" s="6">
        <v>9</v>
      </c>
      <c r="B16" s="6">
        <v>9400006292</v>
      </c>
      <c r="C16" s="6" t="s">
        <v>10</v>
      </c>
      <c r="D16" s="7">
        <v>299</v>
      </c>
      <c r="E16" s="7">
        <v>630</v>
      </c>
      <c r="F16" s="7">
        <f t="shared" si="0"/>
        <v>-331</v>
      </c>
    </row>
    <row r="17" spans="1:7" ht="13" x14ac:dyDescent="0.35">
      <c r="A17" s="6">
        <v>10</v>
      </c>
      <c r="B17" s="6">
        <v>9400006302</v>
      </c>
      <c r="C17" s="6" t="s">
        <v>11</v>
      </c>
      <c r="D17" s="7">
        <v>164134.52000000002</v>
      </c>
      <c r="E17" s="7">
        <v>89887.119999999952</v>
      </c>
      <c r="F17" s="7">
        <f t="shared" si="0"/>
        <v>74247.400000000067</v>
      </c>
    </row>
    <row r="18" spans="1:7" ht="13" x14ac:dyDescent="0.35">
      <c r="A18" s="6">
        <v>11</v>
      </c>
      <c r="B18" s="6">
        <v>9400006306</v>
      </c>
      <c r="C18" s="6" t="s">
        <v>12</v>
      </c>
      <c r="D18" s="7">
        <v>163606.66</v>
      </c>
      <c r="E18" s="7">
        <v>165570</v>
      </c>
      <c r="F18" s="7">
        <f t="shared" si="0"/>
        <v>-1963.3399999999965</v>
      </c>
    </row>
    <row r="19" spans="1:7" ht="13" x14ac:dyDescent="0.35">
      <c r="A19" s="6">
        <v>12</v>
      </c>
      <c r="B19" s="6">
        <v>9400007753</v>
      </c>
      <c r="C19" s="6" t="s">
        <v>13</v>
      </c>
      <c r="D19" s="7">
        <v>24942.77</v>
      </c>
      <c r="E19" s="7">
        <v>23036.959999999999</v>
      </c>
      <c r="F19" s="7">
        <f t="shared" si="0"/>
        <v>1905.8100000000013</v>
      </c>
    </row>
    <row r="20" spans="1:7" ht="13" x14ac:dyDescent="0.35">
      <c r="A20" s="6">
        <v>13</v>
      </c>
      <c r="B20" s="6">
        <v>9400016943</v>
      </c>
      <c r="C20" s="6" t="s">
        <v>14</v>
      </c>
      <c r="D20" s="7"/>
      <c r="E20" s="7">
        <v>99</v>
      </c>
      <c r="F20" s="7">
        <f t="shared" si="0"/>
        <v>-99</v>
      </c>
    </row>
    <row r="21" spans="1:7" ht="13" x14ac:dyDescent="0.35">
      <c r="A21" s="6">
        <v>14</v>
      </c>
      <c r="B21" s="6">
        <v>9400023886</v>
      </c>
      <c r="C21" s="6" t="s">
        <v>15</v>
      </c>
      <c r="D21" s="7">
        <v>52580.25</v>
      </c>
      <c r="E21" s="7">
        <v>37489.209999999992</v>
      </c>
      <c r="F21" s="7">
        <f t="shared" si="0"/>
        <v>15091.040000000008</v>
      </c>
    </row>
    <row r="22" spans="1:7" ht="13" x14ac:dyDescent="0.35">
      <c r="A22" s="6">
        <v>15</v>
      </c>
      <c r="B22" s="6">
        <v>9400023961</v>
      </c>
      <c r="C22" s="6" t="s">
        <v>16</v>
      </c>
      <c r="D22" s="7">
        <v>-57743.079999999994</v>
      </c>
      <c r="E22" s="7">
        <v>-68597.73000000001</v>
      </c>
      <c r="F22" s="7">
        <f t="shared" si="0"/>
        <v>10854.650000000016</v>
      </c>
    </row>
    <row r="23" spans="1:7" ht="13" x14ac:dyDescent="0.35">
      <c r="A23" s="6">
        <v>16</v>
      </c>
      <c r="B23" s="6">
        <v>9400024217</v>
      </c>
      <c r="C23" s="6" t="s">
        <v>17</v>
      </c>
      <c r="D23" s="7">
        <f>-446976.39+661081.97</f>
        <v>214105.57999999996</v>
      </c>
      <c r="E23" s="7">
        <f>-592877.92-602812.89</f>
        <v>-1195690.81</v>
      </c>
      <c r="F23" s="7">
        <f t="shared" si="0"/>
        <v>1409796.3900000001</v>
      </c>
      <c r="G23" s="14"/>
    </row>
    <row r="24" spans="1:7" ht="13" x14ac:dyDescent="0.35">
      <c r="A24" s="6">
        <v>17</v>
      </c>
      <c r="B24" s="6">
        <v>9400044494</v>
      </c>
      <c r="C24" s="6" t="s">
        <v>18</v>
      </c>
      <c r="D24" s="7"/>
      <c r="E24" s="7">
        <v>4774.67</v>
      </c>
      <c r="F24" s="7">
        <f t="shared" si="0"/>
        <v>-4774.67</v>
      </c>
    </row>
    <row r="25" spans="1:7" ht="13" x14ac:dyDescent="0.35">
      <c r="A25" s="6">
        <v>18</v>
      </c>
      <c r="B25" s="6">
        <v>9400044941</v>
      </c>
      <c r="C25" s="6" t="s">
        <v>19</v>
      </c>
      <c r="D25" s="7">
        <v>-66104.13</v>
      </c>
      <c r="E25" s="7">
        <v>-77631.690000000017</v>
      </c>
      <c r="F25" s="7">
        <f t="shared" si="0"/>
        <v>11527.560000000012</v>
      </c>
    </row>
    <row r="26" spans="1:7" ht="13" x14ac:dyDescent="0.35">
      <c r="A26" s="6">
        <v>19</v>
      </c>
      <c r="B26" s="6">
        <v>9400056312</v>
      </c>
      <c r="C26" s="6" t="s">
        <v>20</v>
      </c>
      <c r="D26" s="7">
        <v>-6754.1200000000008</v>
      </c>
      <c r="E26" s="7">
        <v>-6207.5699999999988</v>
      </c>
      <c r="F26" s="7">
        <f t="shared" si="0"/>
        <v>-546.550000000002</v>
      </c>
    </row>
    <row r="27" spans="1:7" ht="13" x14ac:dyDescent="0.35">
      <c r="A27" s="6">
        <v>20</v>
      </c>
      <c r="B27" s="6">
        <v>9400062979</v>
      </c>
      <c r="C27" s="6" t="s">
        <v>21</v>
      </c>
      <c r="D27" s="7"/>
      <c r="E27" s="7">
        <v>-3060.32</v>
      </c>
      <c r="F27" s="7">
        <f t="shared" si="0"/>
        <v>3060.32</v>
      </c>
    </row>
    <row r="28" spans="1:7" ht="13" x14ac:dyDescent="0.35">
      <c r="A28" s="6">
        <v>21</v>
      </c>
      <c r="B28" s="6">
        <v>9400063735</v>
      </c>
      <c r="C28" s="6" t="s">
        <v>22</v>
      </c>
      <c r="D28" s="7">
        <v>-250.96</v>
      </c>
      <c r="E28" s="7">
        <v>-22301.11</v>
      </c>
      <c r="F28" s="7">
        <f t="shared" si="0"/>
        <v>22050.15</v>
      </c>
    </row>
    <row r="29" spans="1:7" ht="13" x14ac:dyDescent="0.35">
      <c r="A29" s="6">
        <v>22</v>
      </c>
      <c r="B29" s="6">
        <v>9400063748</v>
      </c>
      <c r="C29" s="6" t="s">
        <v>23</v>
      </c>
      <c r="D29" s="7">
        <v>1411861.6499999997</v>
      </c>
      <c r="E29" s="7">
        <v>1324685.1700000002</v>
      </c>
      <c r="F29" s="7">
        <f t="shared" si="0"/>
        <v>87176.479999999516</v>
      </c>
    </row>
    <row r="30" spans="1:7" ht="13" x14ac:dyDescent="0.35">
      <c r="A30" s="6">
        <v>23</v>
      </c>
      <c r="B30" s="6">
        <v>9400087069</v>
      </c>
      <c r="C30" s="6" t="s">
        <v>24</v>
      </c>
      <c r="D30" s="7">
        <v>123.99</v>
      </c>
      <c r="E30" s="7">
        <v>174.99</v>
      </c>
      <c r="F30" s="7">
        <f t="shared" si="0"/>
        <v>-51.000000000000014</v>
      </c>
    </row>
    <row r="31" spans="1:7" ht="13" x14ac:dyDescent="0.35">
      <c r="A31" s="6">
        <v>24</v>
      </c>
      <c r="B31" s="6">
        <v>9400105837</v>
      </c>
      <c r="C31" s="6" t="s">
        <v>25</v>
      </c>
      <c r="D31" s="7">
        <v>46331.549999999988</v>
      </c>
      <c r="E31" s="7">
        <v>7154.9000000000005</v>
      </c>
      <c r="F31" s="7">
        <f t="shared" si="0"/>
        <v>39176.649999999987</v>
      </c>
    </row>
    <row r="32" spans="1:7" ht="13" x14ac:dyDescent="0.35">
      <c r="A32" s="6">
        <v>25</v>
      </c>
      <c r="B32" s="6">
        <v>9400114358</v>
      </c>
      <c r="C32" s="6" t="s">
        <v>26</v>
      </c>
      <c r="D32" s="7"/>
      <c r="E32" s="7">
        <v>903.96</v>
      </c>
      <c r="F32" s="7">
        <f t="shared" si="0"/>
        <v>-903.96</v>
      </c>
    </row>
    <row r="33" spans="1:7" ht="13" x14ac:dyDescent="0.35">
      <c r="A33" s="6">
        <v>26</v>
      </c>
      <c r="B33" s="6">
        <v>9400121397</v>
      </c>
      <c r="C33" s="6" t="s">
        <v>27</v>
      </c>
      <c r="D33" s="7">
        <v>25728.190000000002</v>
      </c>
      <c r="E33" s="7">
        <v>56548.75</v>
      </c>
      <c r="F33" s="7">
        <f t="shared" si="0"/>
        <v>-30820.559999999998</v>
      </c>
    </row>
    <row r="34" spans="1:7" ht="13" x14ac:dyDescent="0.35">
      <c r="A34" s="6">
        <v>27</v>
      </c>
      <c r="B34" s="6">
        <v>9400121398</v>
      </c>
      <c r="C34" s="6" t="s">
        <v>28</v>
      </c>
      <c r="D34" s="7">
        <v>180594.13999999998</v>
      </c>
      <c r="E34" s="7">
        <v>45025</v>
      </c>
      <c r="F34" s="7">
        <f t="shared" si="0"/>
        <v>135569.13999999998</v>
      </c>
    </row>
    <row r="35" spans="1:7" ht="13" x14ac:dyDescent="0.35">
      <c r="A35" s="6">
        <v>28</v>
      </c>
      <c r="B35" s="6">
        <v>9400122571</v>
      </c>
      <c r="C35" s="6" t="s">
        <v>29</v>
      </c>
      <c r="D35" s="7">
        <v>33992.29</v>
      </c>
      <c r="E35" s="7"/>
      <c r="F35" s="7">
        <f t="shared" si="0"/>
        <v>33992.29</v>
      </c>
    </row>
    <row r="36" spans="1:7" ht="13" x14ac:dyDescent="0.35">
      <c r="A36" s="6">
        <v>29</v>
      </c>
      <c r="B36" s="6">
        <v>9400141896</v>
      </c>
      <c r="C36" s="6" t="s">
        <v>30</v>
      </c>
      <c r="D36" s="7">
        <v>517.28</v>
      </c>
      <c r="E36" s="7"/>
      <c r="F36" s="7">
        <f t="shared" si="0"/>
        <v>517.28</v>
      </c>
    </row>
    <row r="37" spans="1:7" ht="13" x14ac:dyDescent="0.35">
      <c r="A37" s="6">
        <v>30</v>
      </c>
      <c r="B37" s="6">
        <v>9400150436</v>
      </c>
      <c r="C37" s="6" t="s">
        <v>31</v>
      </c>
      <c r="D37" s="7">
        <v>1774.5100000000004</v>
      </c>
      <c r="E37" s="7">
        <v>9813.2099999999991</v>
      </c>
      <c r="F37" s="7">
        <f t="shared" si="0"/>
        <v>-8038.6999999999989</v>
      </c>
    </row>
    <row r="38" spans="1:7" ht="13" x14ac:dyDescent="0.35">
      <c r="A38" s="6">
        <v>31</v>
      </c>
      <c r="B38" s="6">
        <v>9400153341</v>
      </c>
      <c r="C38" s="6" t="s">
        <v>31</v>
      </c>
      <c r="D38" s="7">
        <v>9381.5200000000023</v>
      </c>
      <c r="E38" s="7"/>
      <c r="F38" s="7">
        <f t="shared" si="0"/>
        <v>9381.5200000000023</v>
      </c>
    </row>
    <row r="39" spans="1:7" ht="13" x14ac:dyDescent="0.35">
      <c r="A39" s="6">
        <v>32</v>
      </c>
      <c r="B39" s="6">
        <v>9400153361</v>
      </c>
      <c r="C39" s="6" t="s">
        <v>32</v>
      </c>
      <c r="D39" s="7">
        <v>4323.75</v>
      </c>
      <c r="E39" s="7"/>
      <c r="F39" s="7">
        <f t="shared" si="0"/>
        <v>4323.75</v>
      </c>
    </row>
    <row r="40" spans="1:7" ht="13" x14ac:dyDescent="0.35">
      <c r="A40" s="6">
        <v>33</v>
      </c>
      <c r="B40" s="6">
        <v>9400169332</v>
      </c>
      <c r="C40" s="6" t="s">
        <v>33</v>
      </c>
      <c r="D40" s="7">
        <v>6814.1699999999983</v>
      </c>
      <c r="E40" s="7"/>
      <c r="F40" s="7">
        <f t="shared" si="0"/>
        <v>6814.1699999999983</v>
      </c>
    </row>
    <row r="41" spans="1:7" ht="13" x14ac:dyDescent="0.35">
      <c r="A41" s="6">
        <v>34</v>
      </c>
      <c r="B41" s="6">
        <v>9400169333</v>
      </c>
      <c r="C41" s="6" t="s">
        <v>34</v>
      </c>
      <c r="D41" s="7">
        <v>47085.45</v>
      </c>
      <c r="E41" s="7"/>
      <c r="F41" s="7">
        <f t="shared" si="0"/>
        <v>47085.45</v>
      </c>
    </row>
    <row r="42" spans="1:7" ht="13" x14ac:dyDescent="0.35">
      <c r="A42" s="6">
        <v>35</v>
      </c>
      <c r="B42" s="6">
        <v>9400169339</v>
      </c>
      <c r="C42" s="6" t="s">
        <v>35</v>
      </c>
      <c r="D42" s="7">
        <v>84201.930000000008</v>
      </c>
      <c r="E42" s="7"/>
      <c r="F42" s="7">
        <f t="shared" si="0"/>
        <v>84201.930000000008</v>
      </c>
    </row>
    <row r="43" spans="1:7" ht="13" x14ac:dyDescent="0.35">
      <c r="A43" s="6">
        <v>36</v>
      </c>
      <c r="B43" s="6">
        <v>9400178282</v>
      </c>
      <c r="C43" s="6" t="s">
        <v>36</v>
      </c>
      <c r="D43" s="7">
        <v>1048.1300000000001</v>
      </c>
      <c r="E43" s="7"/>
      <c r="F43" s="7">
        <f t="shared" si="0"/>
        <v>1048.1300000000001</v>
      </c>
    </row>
    <row r="44" spans="1:7" ht="13" x14ac:dyDescent="0.35">
      <c r="A44" s="6">
        <v>37</v>
      </c>
      <c r="B44" s="6">
        <v>9800000919</v>
      </c>
      <c r="C44" s="6" t="s">
        <v>37</v>
      </c>
      <c r="D44" s="7">
        <v>4987.8900000000003</v>
      </c>
      <c r="E44" s="7"/>
      <c r="F44" s="7">
        <f t="shared" si="0"/>
        <v>4987.8900000000003</v>
      </c>
    </row>
    <row r="45" spans="1:7" ht="13" x14ac:dyDescent="0.35">
      <c r="A45" s="6">
        <v>38</v>
      </c>
      <c r="B45" s="6">
        <v>9800000941</v>
      </c>
      <c r="C45" s="6" t="s">
        <v>38</v>
      </c>
      <c r="D45" s="7">
        <v>832895.40999999992</v>
      </c>
      <c r="E45" s="7">
        <v>1104386.2799999998</v>
      </c>
      <c r="F45" s="7">
        <f t="shared" si="0"/>
        <v>-271490.86999999988</v>
      </c>
    </row>
    <row r="46" spans="1:7" ht="13" x14ac:dyDescent="0.35">
      <c r="A46" s="6">
        <v>39</v>
      </c>
      <c r="B46" s="6">
        <v>9800001147</v>
      </c>
      <c r="C46" s="6" t="s">
        <v>39</v>
      </c>
      <c r="D46" s="7">
        <v>307.58999999999997</v>
      </c>
      <c r="E46" s="7">
        <v>119.84</v>
      </c>
      <c r="F46" s="7">
        <f t="shared" si="0"/>
        <v>187.74999999999997</v>
      </c>
    </row>
    <row r="47" spans="1:7" ht="13" x14ac:dyDescent="0.35">
      <c r="A47" s="6">
        <v>40</v>
      </c>
      <c r="B47" s="6">
        <v>9800003308</v>
      </c>
      <c r="C47" s="6" t="s">
        <v>40</v>
      </c>
      <c r="D47" s="7">
        <v>-12564.7</v>
      </c>
      <c r="E47" s="7">
        <v>247377.04999999996</v>
      </c>
      <c r="F47" s="7">
        <f t="shared" si="0"/>
        <v>-259941.74999999997</v>
      </c>
    </row>
    <row r="48" spans="1:7" ht="13" x14ac:dyDescent="0.35">
      <c r="A48" s="6">
        <v>41</v>
      </c>
      <c r="B48" s="6">
        <v>9800006013</v>
      </c>
      <c r="C48" s="6" t="s">
        <v>41</v>
      </c>
      <c r="D48" s="7">
        <v>683450.96</v>
      </c>
      <c r="E48" s="7">
        <v>32390</v>
      </c>
      <c r="F48" s="7">
        <f t="shared" si="0"/>
        <v>651060.96</v>
      </c>
      <c r="G48" s="14"/>
    </row>
    <row r="49" spans="1:6" ht="13" x14ac:dyDescent="0.35">
      <c r="A49" s="6">
        <v>42</v>
      </c>
      <c r="B49" s="6">
        <v>9800006609</v>
      </c>
      <c r="C49" s="6" t="s">
        <v>42</v>
      </c>
      <c r="D49" s="7">
        <v>193922.71999999997</v>
      </c>
      <c r="E49" s="7">
        <v>169922.03</v>
      </c>
      <c r="F49" s="7">
        <f t="shared" si="0"/>
        <v>24000.689999999973</v>
      </c>
    </row>
    <row r="50" spans="1:6" ht="13" x14ac:dyDescent="0.35">
      <c r="A50" s="6">
        <v>43</v>
      </c>
      <c r="B50" s="6">
        <v>9800008634</v>
      </c>
      <c r="C50" s="6" t="s">
        <v>43</v>
      </c>
      <c r="D50" s="7">
        <v>7650.53</v>
      </c>
      <c r="E50" s="7">
        <v>5274</v>
      </c>
      <c r="F50" s="7">
        <f t="shared" si="0"/>
        <v>2376.5299999999997</v>
      </c>
    </row>
    <row r="51" spans="1:6" ht="13" x14ac:dyDescent="0.35">
      <c r="A51" s="6">
        <v>44</v>
      </c>
      <c r="B51" s="6">
        <v>9800008635</v>
      </c>
      <c r="C51" s="6" t="s">
        <v>44</v>
      </c>
      <c r="D51" s="7">
        <v>28813.5</v>
      </c>
      <c r="E51" s="7">
        <v>25308.2</v>
      </c>
      <c r="F51" s="7">
        <f t="shared" si="0"/>
        <v>3505.2999999999993</v>
      </c>
    </row>
    <row r="52" spans="1:6" ht="13" x14ac:dyDescent="0.35">
      <c r="A52" s="6">
        <v>45</v>
      </c>
      <c r="B52" s="6">
        <v>9800010287</v>
      </c>
      <c r="C52" s="6" t="s">
        <v>45</v>
      </c>
      <c r="D52" s="7"/>
      <c r="E52" s="7">
        <v>20472.28</v>
      </c>
      <c r="F52" s="7">
        <f t="shared" si="0"/>
        <v>-20472.28</v>
      </c>
    </row>
    <row r="53" spans="1:6" ht="13" x14ac:dyDescent="0.35">
      <c r="A53" s="6">
        <v>46</v>
      </c>
      <c r="B53" s="6">
        <v>9800010848</v>
      </c>
      <c r="C53" s="6" t="s">
        <v>46</v>
      </c>
      <c r="D53" s="7">
        <v>557414.91000000015</v>
      </c>
      <c r="E53" s="7">
        <v>722909.16</v>
      </c>
      <c r="F53" s="7">
        <f t="shared" si="0"/>
        <v>-165494.24999999988</v>
      </c>
    </row>
    <row r="54" spans="1:6" ht="13" x14ac:dyDescent="0.35">
      <c r="A54" s="6">
        <v>47</v>
      </c>
      <c r="B54" s="6">
        <v>9800014253</v>
      </c>
      <c r="C54" s="6" t="s">
        <v>47</v>
      </c>
      <c r="D54" s="7">
        <v>2009.7199999999998</v>
      </c>
      <c r="E54" s="7"/>
      <c r="F54" s="7">
        <f t="shared" si="0"/>
        <v>2009.7199999999998</v>
      </c>
    </row>
    <row r="55" spans="1:6" ht="13" x14ac:dyDescent="0.35">
      <c r="A55" s="6">
        <v>48</v>
      </c>
      <c r="B55" s="6">
        <v>9800015173</v>
      </c>
      <c r="C55" s="6" t="s">
        <v>48</v>
      </c>
      <c r="D55" s="7">
        <v>4146.7999999999993</v>
      </c>
      <c r="E55" s="7">
        <v>17232.46</v>
      </c>
      <c r="F55" s="7">
        <f t="shared" si="0"/>
        <v>-13085.66</v>
      </c>
    </row>
    <row r="56" spans="1:6" ht="13" x14ac:dyDescent="0.35">
      <c r="A56" s="6">
        <v>49</v>
      </c>
      <c r="B56" s="6">
        <v>9800015504</v>
      </c>
      <c r="C56" s="6" t="s">
        <v>49</v>
      </c>
      <c r="D56" s="7"/>
      <c r="E56" s="7">
        <v>60945.359999999993</v>
      </c>
      <c r="F56" s="7">
        <f t="shared" si="0"/>
        <v>-60945.359999999993</v>
      </c>
    </row>
    <row r="57" spans="1:6" ht="13" x14ac:dyDescent="0.35">
      <c r="A57" s="6">
        <v>50</v>
      </c>
      <c r="B57" s="6">
        <v>9800022736</v>
      </c>
      <c r="C57" s="6" t="s">
        <v>50</v>
      </c>
      <c r="D57" s="7">
        <v>353.05</v>
      </c>
      <c r="E57" s="7"/>
      <c r="F57" s="7">
        <f t="shared" si="0"/>
        <v>353.05</v>
      </c>
    </row>
    <row r="58" spans="1:6" ht="13" x14ac:dyDescent="0.35">
      <c r="A58" s="6">
        <v>51</v>
      </c>
      <c r="B58" s="6">
        <v>9800024679</v>
      </c>
      <c r="C58" s="6" t="s">
        <v>51</v>
      </c>
      <c r="D58" s="7">
        <v>246.8</v>
      </c>
      <c r="E58" s="7"/>
      <c r="F58" s="7">
        <f t="shared" si="0"/>
        <v>246.8</v>
      </c>
    </row>
    <row r="59" spans="1:6" ht="13" x14ac:dyDescent="0.35">
      <c r="A59" s="6">
        <v>52</v>
      </c>
      <c r="B59" s="6">
        <v>9800025308</v>
      </c>
      <c r="C59" s="6" t="s">
        <v>52</v>
      </c>
      <c r="D59" s="7">
        <v>2782.2699999999995</v>
      </c>
      <c r="E59" s="7"/>
      <c r="F59" s="7">
        <f t="shared" si="0"/>
        <v>2782.2699999999995</v>
      </c>
    </row>
    <row r="60" spans="1:6" ht="13" x14ac:dyDescent="0.35">
      <c r="A60" s="6">
        <v>53</v>
      </c>
      <c r="B60" s="6">
        <v>9800025309</v>
      </c>
      <c r="C60" s="6" t="s">
        <v>53</v>
      </c>
      <c r="D60" s="11">
        <v>11456.600000000002</v>
      </c>
      <c r="E60" s="11"/>
      <c r="F60" s="11">
        <f t="shared" si="0"/>
        <v>11456.600000000002</v>
      </c>
    </row>
    <row r="61" spans="1:6" ht="13.5" thickBot="1" x14ac:dyDescent="0.4">
      <c r="A61" s="6">
        <v>54</v>
      </c>
      <c r="B61" s="6"/>
      <c r="C61" s="6"/>
      <c r="D61" s="12">
        <f>SUM(D8:D60)</f>
        <v>5674921.9199999981</v>
      </c>
      <c r="E61" s="12">
        <f>SUM(E8:E60)</f>
        <v>3343819.8499999996</v>
      </c>
      <c r="F61" s="12">
        <f>SUM(F8:F60)</f>
        <v>2331102.0699999998</v>
      </c>
    </row>
    <row r="62" spans="1:6" ht="13.5" thickTop="1" x14ac:dyDescent="0.35">
      <c r="A62" s="6">
        <v>55</v>
      </c>
      <c r="D62" s="9"/>
      <c r="E62" s="9"/>
      <c r="F62" s="7"/>
    </row>
    <row r="63" spans="1:6" ht="13" x14ac:dyDescent="0.35">
      <c r="A63" s="6">
        <v>56</v>
      </c>
      <c r="B63" s="8" t="s">
        <v>60</v>
      </c>
      <c r="E63" s="9"/>
    </row>
    <row r="64" spans="1:6" ht="13" x14ac:dyDescent="0.35">
      <c r="A64" s="6">
        <v>57</v>
      </c>
      <c r="B64" s="6" t="s">
        <v>62</v>
      </c>
    </row>
    <row r="65" spans="1:2" ht="13" x14ac:dyDescent="0.35">
      <c r="A65" s="6">
        <v>58</v>
      </c>
      <c r="B65" s="6" t="s">
        <v>61</v>
      </c>
    </row>
    <row r="66" spans="1:2" ht="13" x14ac:dyDescent="0.35">
      <c r="A66" s="6"/>
    </row>
    <row r="67" spans="1:2" ht="13" x14ac:dyDescent="0.35">
      <c r="A67" s="6"/>
    </row>
    <row r="68" spans="1:2" ht="13" x14ac:dyDescent="0.35">
      <c r="A68" s="6"/>
    </row>
    <row r="80" spans="1:2" ht="13" x14ac:dyDescent="0.35">
      <c r="B80" s="6"/>
    </row>
  </sheetData>
  <autoFilter ref="B7:F60" xr:uid="{B330CDC7-7DD5-408E-815E-AA43848597A1}"/>
  <mergeCells count="5">
    <mergeCell ref="B1:F1"/>
    <mergeCell ref="B2:F2"/>
    <mergeCell ref="B3:F3"/>
    <mergeCell ref="B4:F4"/>
    <mergeCell ref="B5:F5"/>
  </mergeCells>
  <pageMargins left="0.45" right="0.2" top="0.75" bottom="0.25" header="0.3" footer="0.3"/>
  <pageSetup scale="85" orientation="portrait" horizontalDpi="300" r:id="rId1"/>
  <headerFooter>
    <oddFooter>&amp;C&amp;1#&amp;"Calibri"&amp;12&amp;K008000Internal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MPUC-CMP-1-31 ATT 1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CLEMENTE</dc:creator>
  <cp:lastModifiedBy>JAMES CLEMENTE</cp:lastModifiedBy>
  <cp:lastPrinted>2023-07-23T18:55:16Z</cp:lastPrinted>
  <dcterms:created xsi:type="dcterms:W3CDTF">2023-07-23T18:51:45Z</dcterms:created>
  <dcterms:modified xsi:type="dcterms:W3CDTF">2023-07-23T19:12:49Z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2023-07-23T19:12:49Z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5d3f0dff-d164-44ea-99fa-eb36b073c3a9</vt:lpwstr>
  </property>
  <property fmtid="{D5CDD505-2E9C-101B-9397-08002B2CF9AE}" pid="8" name="MSIP_Label_019c027e-33b7-45fc-a572-8ffa5d09ec36_ContentBits">
    <vt:lpwstr>2</vt:lpwstr>
  </property>
</Properties>
</file>